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<sst xmlns="http://schemas.openxmlformats.org/spreadsheetml/2006/main" count="89" uniqueCount="64">
  <si>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</si>
  <si>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</si>
  <si>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</si>
  <si>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</si>
  <si>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</si>
  <si>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</si>
  <si>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</si>
  <si>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</si>
  <si>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</si>
  <si>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</si>
  <si>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</si>
  <si>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</si>
  <si>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</si>
  <si>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</si>
  <si>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</si>
  <si>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</si>
  <si>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</si>
  <si>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</si>
  <si>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</si>
  <si>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</si>
  <si>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</si>
  <si>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</si>
  <si>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</si>
  <si>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</si>
  <si>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</si>
  <si>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</si>
  <si>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</si>
  <si>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</si>
  <si>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</si>
  <si>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</si>
  <si>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</si>
  <si>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</si>
  <si>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</si>
  <si>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</si>
  <si>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</si>
  <si>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</si>
  <si>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</si>
  <si>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</si>
  <si>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</si>
  <si>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</si>
  <si>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</si>
  <si>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</si>
  <si>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</si>
  <si>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</si>
  <si>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</si>
  <si>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</si>
  <si>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</si>
  <si>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</si>
  <si>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</si>
  <si>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</si>
  <si>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</si>
  <si>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</si>
  <si>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</si>
  <si>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</si>
  <si>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</si>
  <si>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</si>
  <si>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</si>
  <si>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</si>
  <si>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</si>
  <si>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</si>
  <si>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</si>
  <si>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Αύγ.' 21</t>
  </si>
  <si>
    <t>Σεπτ.' 21</t>
  </si>
  <si>
    <t>ΠΙΝΑΚΑΣ 12 : Εγγεγραμμένη Ανεργία κατά Οικονομική Δραστηριότητα και Επαρχία τον Αύγουστο και Σεπτέμβριο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</si>
</sst>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AB28" sqref="AB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10" style="2" customWidth="1"/>
    <col min="14" max="14" width="8.140625" style="2" customWidth="1"/>
    <col min="15" max="15" width="6" style="2" customWidth="1"/>
    <col min="16" max="16" width="7.42578125" style="2" customWidth="1"/>
    <col min="17" max="17" width="10.140625" customWidth="1"/>
    <col min="18" max="18" width="8.5703125" customWidth="1"/>
    <col min="19" max="19" width="7.140625" style="2" customWidth="1"/>
    <col min="20" max="20" width="7.42578125" style="2" customWidth="1"/>
    <col min="21" max="21" width="9.5703125" customWidth="1"/>
    <col min="22" max="22" width="8.28515625" customWidth="1"/>
    <col min="23" max="23" width="6" customWidth="1"/>
    <col min="24" max="24" width="7" customWidth="1"/>
    <col min="25" max="25" width="9.85546875" customWidth="1"/>
    <col min="26" max="26" width="8.710937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22</v>
      </c>
      <c r="F6" s="17">
        <v>25</v>
      </c>
      <c r="G6" s="11">
        <f>F6-E6</f>
        <v>3</v>
      </c>
      <c r="H6" s="19">
        <f>G6/E6</f>
        <v>0.13636363636363635</v>
      </c>
      <c r="I6" s="17">
        <v>9</v>
      </c>
      <c r="J6" s="17">
        <v>7</v>
      </c>
      <c r="K6" s="11">
        <f>J6-I6</f>
        <v>-2</v>
      </c>
      <c r="L6" s="19">
        <f>K6/I6</f>
        <v>-0.22222222222222221</v>
      </c>
      <c r="M6" s="17">
        <v>2</v>
      </c>
      <c r="N6" s="17"/>
      <c r="O6" s="11">
        <f>N6-M6</f>
        <v>-2</v>
      </c>
      <c r="P6" s="19">
        <f>O6/M6</f>
        <v>-1</v>
      </c>
      <c r="Q6" s="17">
        <v>56</v>
      </c>
      <c r="R6" s="17">
        <v>60</v>
      </c>
      <c r="S6" s="11">
        <f>R6-Q6</f>
        <v>4</v>
      </c>
      <c r="T6" s="19">
        <f>S6/Q6</f>
        <v>7.1428571428571425E-2</v>
      </c>
      <c r="U6" s="17">
        <v>12</v>
      </c>
      <c r="V6" s="17">
        <v>11</v>
      </c>
      <c r="W6" s="11">
        <f>V6-U6</f>
        <v>-1</v>
      </c>
      <c r="X6" s="19">
        <f>W6/U6</f>
        <v>-8.3333333333333329E-2</v>
      </c>
      <c r="Y6" s="17">
        <f>E6+I6+M6+Q6+U6</f>
        <v>101</v>
      </c>
      <c r="Z6" s="17">
        <f>F6+J6+N6+R6+V6</f>
        <v>103</v>
      </c>
      <c r="AA6" s="11">
        <f>Z6-Y6</f>
        <v>2</v>
      </c>
      <c r="AB6" s="18">
        <f>AA6/Y6</f>
        <v>1.9801980198019802E-2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12</v>
      </c>
      <c r="F7" s="17">
        <v>11</v>
      </c>
      <c r="G7" s="11">
        <f t="shared" ref="G7:G22" si="0">F7-E7</f>
        <v>-1</v>
      </c>
      <c r="H7" s="19">
        <f t="shared" ref="H7:H22" si="1">G7/E7</f>
        <v>-8.3333333333333329E-2</v>
      </c>
      <c r="I7" s="17">
        <v>5</v>
      </c>
      <c r="J7" s="17">
        <v>5</v>
      </c>
      <c r="K7" s="11">
        <f t="shared" ref="K7:K21" si="2">J7-I7</f>
        <v>0</v>
      </c>
      <c r="L7" s="19">
        <f t="shared" ref="L7:L21" si="3">K7/I7</f>
        <v>0</v>
      </c>
      <c r="M7" s="17">
        <v>4</v>
      </c>
      <c r="N7" s="17"/>
      <c r="O7" s="11">
        <f t="shared" ref="O7:O21" si="4">N7-M7</f>
        <v>-4</v>
      </c>
      <c r="P7" s="19">
        <f t="shared" ref="P7:P21" si="5">O7/M7</f>
        <v>-1</v>
      </c>
      <c r="Q7" s="17">
        <v>4</v>
      </c>
      <c r="R7" s="17">
        <v>4</v>
      </c>
      <c r="S7" s="11">
        <f t="shared" ref="S7:S21" si="6">R7-Q7</f>
        <v>0</v>
      </c>
      <c r="T7" s="19">
        <f t="shared" ref="T7:T21" si="7">S7/Q7</f>
        <v>0</v>
      </c>
      <c r="U7" s="17">
        <v>1</v>
      </c>
      <c r="V7" s="17"/>
      <c r="W7" s="11">
        <f t="shared" ref="W7:W22" si="8">V7-U7</f>
        <v>-1</v>
      </c>
      <c r="X7" s="19">
        <f t="shared" ref="X7:X21" si="9">W7/U7</f>
        <v>-1</v>
      </c>
      <c r="Y7" s="17">
        <f t="shared" ref="Y7:Y21" si="10">E7+I7+M7+Q7+U7</f>
        <v>26</v>
      </c>
      <c r="Z7" s="17">
        <f t="shared" ref="Z7:Z21" si="11">F7+J7+N7+R7+V7</f>
        <v>20</v>
      </c>
      <c r="AA7" s="11">
        <f t="shared" ref="AA7:AA21" si="12">Z7-Y7</f>
        <v>-6</v>
      </c>
      <c r="AB7" s="18">
        <f t="shared" ref="AB7:AB21" si="13">AA7/Y7</f>
        <v>-0.23076923076923078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365</v>
      </c>
      <c r="F8" s="17">
        <v>328</v>
      </c>
      <c r="G8" s="11">
        <f t="shared" si="0"/>
        <v>-37</v>
      </c>
      <c r="H8" s="19">
        <f t="shared" si="1"/>
        <v>-0.10136986301369863</v>
      </c>
      <c r="I8" s="17">
        <v>118</v>
      </c>
      <c r="J8" s="17">
        <v>94</v>
      </c>
      <c r="K8" s="11">
        <f t="shared" si="2"/>
        <v>-24</v>
      </c>
      <c r="L8" s="19">
        <f t="shared" si="3"/>
        <v>-0.20338983050847459</v>
      </c>
      <c r="M8" s="17">
        <v>31</v>
      </c>
      <c r="N8" s="17">
        <v>31</v>
      </c>
      <c r="O8" s="11">
        <f t="shared" si="4"/>
        <v>0</v>
      </c>
      <c r="P8" s="19">
        <f t="shared" si="5"/>
        <v>0</v>
      </c>
      <c r="Q8" s="17">
        <v>263</v>
      </c>
      <c r="R8" s="17">
        <v>242</v>
      </c>
      <c r="S8" s="11">
        <f t="shared" si="6"/>
        <v>-21</v>
      </c>
      <c r="T8" s="19">
        <f t="shared" si="7"/>
        <v>-7.9847908745247151E-2</v>
      </c>
      <c r="U8" s="17">
        <v>66</v>
      </c>
      <c r="V8" s="17">
        <v>57</v>
      </c>
      <c r="W8" s="11">
        <f t="shared" si="8"/>
        <v>-9</v>
      </c>
      <c r="X8" s="19">
        <f t="shared" si="9"/>
        <v>-0.13636363636363635</v>
      </c>
      <c r="Y8" s="17">
        <f t="shared" si="10"/>
        <v>843</v>
      </c>
      <c r="Z8" s="17">
        <f t="shared" si="11"/>
        <v>752</v>
      </c>
      <c r="AA8" s="11">
        <f t="shared" si="12"/>
        <v>-91</v>
      </c>
      <c r="AB8" s="18">
        <f t="shared" si="13"/>
        <v>-0.10794780545670225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6</v>
      </c>
      <c r="F9" s="17">
        <v>5</v>
      </c>
      <c r="G9" s="11">
        <f t="shared" si="0"/>
        <v>-1</v>
      </c>
      <c r="H9" s="19">
        <f t="shared" si="1"/>
        <v>-0.16666666666666666</v>
      </c>
      <c r="I9" s="17">
        <v>1</v>
      </c>
      <c r="J9" s="17">
        <v>1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/>
      <c r="S9" s="11">
        <f t="shared" si="6"/>
        <v>0</v>
      </c>
      <c r="T9" s="19" t="e">
        <f t="shared" si="7"/>
        <v>#DIV/0!</v>
      </c>
      <c r="U9" s="17">
        <v>1</v>
      </c>
      <c r="V9" s="17">
        <v>1</v>
      </c>
      <c r="W9" s="11">
        <f t="shared" si="8"/>
        <v>0</v>
      </c>
      <c r="X9" s="19">
        <f t="shared" si="9"/>
        <v>0</v>
      </c>
      <c r="Y9" s="17">
        <f t="shared" si="10"/>
        <v>8</v>
      </c>
      <c r="Z9" s="17">
        <f t="shared" si="11"/>
        <v>7</v>
      </c>
      <c r="AA9" s="11">
        <f t="shared" si="12"/>
        <v>-1</v>
      </c>
      <c r="AB9" s="18">
        <f t="shared" si="13"/>
        <v>-0.125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12</v>
      </c>
      <c r="F10" s="17">
        <v>12</v>
      </c>
      <c r="G10" s="11">
        <f t="shared" si="0"/>
        <v>0</v>
      </c>
      <c r="H10" s="19">
        <f t="shared" si="1"/>
        <v>0</v>
      </c>
      <c r="I10" s="17">
        <v>10</v>
      </c>
      <c r="J10" s="17">
        <v>11</v>
      </c>
      <c r="K10" s="11">
        <f t="shared" si="2"/>
        <v>1</v>
      </c>
      <c r="L10" s="19">
        <f t="shared" si="3"/>
        <v>0.1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21</v>
      </c>
      <c r="R10" s="17">
        <v>22</v>
      </c>
      <c r="S10" s="11">
        <f t="shared" si="6"/>
        <v>1</v>
      </c>
      <c r="T10" s="19">
        <f t="shared" si="7"/>
        <v>4.7619047619047616E-2</v>
      </c>
      <c r="U10" s="17">
        <v>5</v>
      </c>
      <c r="V10" s="17">
        <v>4</v>
      </c>
      <c r="W10" s="11">
        <f t="shared" si="8"/>
        <v>-1</v>
      </c>
      <c r="X10" s="19">
        <f t="shared" si="9"/>
        <v>-0.2</v>
      </c>
      <c r="Y10" s="17">
        <f t="shared" si="10"/>
        <v>51</v>
      </c>
      <c r="Z10" s="17">
        <f t="shared" si="11"/>
        <v>52</v>
      </c>
      <c r="AA10" s="11">
        <f t="shared" si="12"/>
        <v>1</v>
      </c>
      <c r="AB10" s="18">
        <f t="shared" si="13"/>
        <v>1.9607843137254902E-2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299</v>
      </c>
      <c r="F11" s="17">
        <v>270</v>
      </c>
      <c r="G11" s="11">
        <f t="shared" si="0"/>
        <v>-29</v>
      </c>
      <c r="H11" s="19">
        <f t="shared" si="1"/>
        <v>-9.6989966555183951E-2</v>
      </c>
      <c r="I11" s="17">
        <v>134</v>
      </c>
      <c r="J11" s="17">
        <v>120</v>
      </c>
      <c r="K11" s="11">
        <f t="shared" si="2"/>
        <v>-14</v>
      </c>
      <c r="L11" s="19">
        <f t="shared" si="3"/>
        <v>-0.1044776119402985</v>
      </c>
      <c r="M11" s="17">
        <v>58</v>
      </c>
      <c r="N11" s="17">
        <v>65</v>
      </c>
      <c r="O11" s="11">
        <f t="shared" si="4"/>
        <v>7</v>
      </c>
      <c r="P11" s="19">
        <f t="shared" si="5"/>
        <v>0.1206896551724138</v>
      </c>
      <c r="Q11" s="17">
        <v>344</v>
      </c>
      <c r="R11" s="17">
        <v>312</v>
      </c>
      <c r="S11" s="11">
        <f t="shared" si="6"/>
        <v>-32</v>
      </c>
      <c r="T11" s="19">
        <f t="shared" si="7"/>
        <v>-9.3023255813953487E-2</v>
      </c>
      <c r="U11" s="17">
        <v>252</v>
      </c>
      <c r="V11" s="17">
        <v>211</v>
      </c>
      <c r="W11" s="11">
        <f t="shared" si="8"/>
        <v>-41</v>
      </c>
      <c r="X11" s="19">
        <f t="shared" si="9"/>
        <v>-0.1626984126984127</v>
      </c>
      <c r="Y11" s="17">
        <f t="shared" si="10"/>
        <v>1087</v>
      </c>
      <c r="Z11" s="17">
        <f t="shared" si="11"/>
        <v>978</v>
      </c>
      <c r="AA11" s="11">
        <f t="shared" si="12"/>
        <v>-109</v>
      </c>
      <c r="AB11" s="18">
        <f t="shared" si="13"/>
        <v>-0.10027598896044158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945</v>
      </c>
      <c r="F12" s="17">
        <v>859</v>
      </c>
      <c r="G12" s="11">
        <f t="shared" si="0"/>
        <v>-86</v>
      </c>
      <c r="H12" s="19">
        <f t="shared" si="1"/>
        <v>-9.1005291005291006E-2</v>
      </c>
      <c r="I12" s="17">
        <v>492</v>
      </c>
      <c r="J12" s="17">
        <v>392</v>
      </c>
      <c r="K12" s="11">
        <f t="shared" si="2"/>
        <v>-100</v>
      </c>
      <c r="L12" s="19">
        <f t="shared" si="3"/>
        <v>-0.2032520325203252</v>
      </c>
      <c r="M12" s="17">
        <v>166</v>
      </c>
      <c r="N12" s="17">
        <v>119</v>
      </c>
      <c r="O12" s="11">
        <f t="shared" si="4"/>
        <v>-47</v>
      </c>
      <c r="P12" s="19">
        <f t="shared" si="5"/>
        <v>-0.28313253012048195</v>
      </c>
      <c r="Q12" s="17">
        <v>832</v>
      </c>
      <c r="R12" s="17">
        <v>719</v>
      </c>
      <c r="S12" s="11">
        <f t="shared" si="6"/>
        <v>-113</v>
      </c>
      <c r="T12" s="19">
        <f t="shared" si="7"/>
        <v>-0.13581730769230768</v>
      </c>
      <c r="U12" s="17">
        <v>291</v>
      </c>
      <c r="V12" s="17">
        <v>220</v>
      </c>
      <c r="W12" s="11">
        <f t="shared" si="8"/>
        <v>-71</v>
      </c>
      <c r="X12" s="19">
        <f t="shared" si="9"/>
        <v>-0.24398625429553264</v>
      </c>
      <c r="Y12" s="17">
        <f t="shared" si="10"/>
        <v>2726</v>
      </c>
      <c r="Z12" s="17">
        <f t="shared" si="11"/>
        <v>2309</v>
      </c>
      <c r="AA12" s="11">
        <f t="shared" si="12"/>
        <v>-417</v>
      </c>
      <c r="AB12" s="18">
        <f t="shared" si="13"/>
        <v>-0.15297138664710197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124</v>
      </c>
      <c r="F13" s="17">
        <v>98</v>
      </c>
      <c r="G13" s="11">
        <f t="shared" si="0"/>
        <v>-26</v>
      </c>
      <c r="H13" s="19">
        <f t="shared" si="1"/>
        <v>-0.20967741935483872</v>
      </c>
      <c r="I13" s="17">
        <v>124</v>
      </c>
      <c r="J13" s="17">
        <v>90</v>
      </c>
      <c r="K13" s="11">
        <f t="shared" si="2"/>
        <v>-34</v>
      </c>
      <c r="L13" s="19">
        <f t="shared" si="3"/>
        <v>-0.27419354838709675</v>
      </c>
      <c r="M13" s="17">
        <v>32</v>
      </c>
      <c r="N13" s="17">
        <v>23</v>
      </c>
      <c r="O13" s="11">
        <f t="shared" si="4"/>
        <v>-9</v>
      </c>
      <c r="P13" s="19">
        <f t="shared" si="5"/>
        <v>-0.28125</v>
      </c>
      <c r="Q13" s="17">
        <v>174</v>
      </c>
      <c r="R13" s="17">
        <v>140</v>
      </c>
      <c r="S13" s="11">
        <f t="shared" si="6"/>
        <v>-34</v>
      </c>
      <c r="T13" s="19">
        <f t="shared" si="7"/>
        <v>-0.19540229885057472</v>
      </c>
      <c r="U13" s="17">
        <v>76</v>
      </c>
      <c r="V13" s="17">
        <v>41</v>
      </c>
      <c r="W13" s="11">
        <f t="shared" si="8"/>
        <v>-35</v>
      </c>
      <c r="X13" s="19">
        <f t="shared" si="9"/>
        <v>-0.46052631578947367</v>
      </c>
      <c r="Y13" s="17">
        <f t="shared" si="10"/>
        <v>530</v>
      </c>
      <c r="Z13" s="17">
        <f t="shared" si="11"/>
        <v>392</v>
      </c>
      <c r="AA13" s="11">
        <f t="shared" si="12"/>
        <v>-138</v>
      </c>
      <c r="AB13" s="18">
        <f t="shared" si="13"/>
        <v>-0.26037735849056604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331</v>
      </c>
      <c r="F14" s="17">
        <v>258</v>
      </c>
      <c r="G14" s="11">
        <f t="shared" si="0"/>
        <v>-73</v>
      </c>
      <c r="H14" s="19">
        <f t="shared" si="1"/>
        <v>-0.22054380664652568</v>
      </c>
      <c r="I14" s="17">
        <v>340</v>
      </c>
      <c r="J14" s="17">
        <v>262</v>
      </c>
      <c r="K14" s="11">
        <f t="shared" si="2"/>
        <v>-78</v>
      </c>
      <c r="L14" s="19">
        <f t="shared" si="3"/>
        <v>-0.22941176470588234</v>
      </c>
      <c r="M14" s="17">
        <v>309</v>
      </c>
      <c r="N14" s="17">
        <v>223</v>
      </c>
      <c r="O14" s="11">
        <f t="shared" si="4"/>
        <v>-86</v>
      </c>
      <c r="P14" s="19">
        <f t="shared" si="5"/>
        <v>-0.27831715210355989</v>
      </c>
      <c r="Q14" s="17">
        <v>415</v>
      </c>
      <c r="R14" s="17">
        <v>308</v>
      </c>
      <c r="S14" s="11">
        <f t="shared" si="6"/>
        <v>-107</v>
      </c>
      <c r="T14" s="19">
        <f t="shared" si="7"/>
        <v>-0.25783132530120484</v>
      </c>
      <c r="U14" s="17">
        <v>377</v>
      </c>
      <c r="V14" s="17">
        <v>243</v>
      </c>
      <c r="W14" s="11">
        <f t="shared" si="8"/>
        <v>-134</v>
      </c>
      <c r="X14" s="19">
        <f t="shared" si="9"/>
        <v>-0.35543766578249336</v>
      </c>
      <c r="Y14" s="17">
        <f t="shared" si="10"/>
        <v>1772</v>
      </c>
      <c r="Z14" s="17">
        <f t="shared" si="11"/>
        <v>1294</v>
      </c>
      <c r="AA14" s="11">
        <f t="shared" si="12"/>
        <v>-478</v>
      </c>
      <c r="AB14" s="18">
        <f t="shared" si="13"/>
        <v>-0.26975169300225732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251</v>
      </c>
      <c r="F15" s="17">
        <v>174</v>
      </c>
      <c r="G15" s="11">
        <f t="shared" si="0"/>
        <v>-77</v>
      </c>
      <c r="H15" s="19">
        <f t="shared" si="1"/>
        <v>-0.30677290836653387</v>
      </c>
      <c r="I15" s="17">
        <v>56</v>
      </c>
      <c r="J15" s="17">
        <v>49</v>
      </c>
      <c r="K15" s="11">
        <f t="shared" si="2"/>
        <v>-7</v>
      </c>
      <c r="L15" s="19">
        <f t="shared" si="3"/>
        <v>-0.125</v>
      </c>
      <c r="M15" s="17">
        <v>11</v>
      </c>
      <c r="N15" s="17">
        <v>9</v>
      </c>
      <c r="O15" s="11">
        <f t="shared" si="4"/>
        <v>-2</v>
      </c>
      <c r="P15" s="19">
        <f t="shared" si="5"/>
        <v>-0.18181818181818182</v>
      </c>
      <c r="Q15" s="17">
        <v>105</v>
      </c>
      <c r="R15" s="17">
        <v>84</v>
      </c>
      <c r="S15" s="11">
        <f t="shared" si="6"/>
        <v>-21</v>
      </c>
      <c r="T15" s="19">
        <f t="shared" si="7"/>
        <v>-0.2</v>
      </c>
      <c r="U15" s="17">
        <v>16</v>
      </c>
      <c r="V15" s="17">
        <v>16</v>
      </c>
      <c r="W15" s="11">
        <f t="shared" si="8"/>
        <v>0</v>
      </c>
      <c r="X15" s="19">
        <f t="shared" si="9"/>
        <v>0</v>
      </c>
      <c r="Y15" s="17">
        <f t="shared" si="10"/>
        <v>439</v>
      </c>
      <c r="Z15" s="17">
        <f t="shared" si="11"/>
        <v>332</v>
      </c>
      <c r="AA15" s="11">
        <f t="shared" si="12"/>
        <v>-107</v>
      </c>
      <c r="AB15" s="18">
        <f t="shared" si="13"/>
        <v>-0.24373576309794989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344</v>
      </c>
      <c r="F16" s="17">
        <v>266</v>
      </c>
      <c r="G16" s="11">
        <f t="shared" si="0"/>
        <v>-78</v>
      </c>
      <c r="H16" s="19">
        <f t="shared" si="1"/>
        <v>-0.22674418604651161</v>
      </c>
      <c r="I16" s="17">
        <v>95</v>
      </c>
      <c r="J16" s="17">
        <v>68</v>
      </c>
      <c r="K16" s="11">
        <f t="shared" si="2"/>
        <v>-27</v>
      </c>
      <c r="L16" s="19">
        <f t="shared" si="3"/>
        <v>-0.28421052631578947</v>
      </c>
      <c r="M16" s="17">
        <v>19</v>
      </c>
      <c r="N16" s="17">
        <v>11</v>
      </c>
      <c r="O16" s="11">
        <f t="shared" si="4"/>
        <v>-8</v>
      </c>
      <c r="P16" s="19">
        <f t="shared" si="5"/>
        <v>-0.42105263157894735</v>
      </c>
      <c r="Q16" s="17">
        <v>221</v>
      </c>
      <c r="R16" s="17">
        <v>207</v>
      </c>
      <c r="S16" s="11">
        <f t="shared" si="6"/>
        <v>-14</v>
      </c>
      <c r="T16" s="19">
        <f t="shared" si="7"/>
        <v>-6.3348416289592757E-2</v>
      </c>
      <c r="U16" s="17">
        <v>64</v>
      </c>
      <c r="V16" s="17">
        <v>47</v>
      </c>
      <c r="W16" s="11">
        <f t="shared" si="8"/>
        <v>-17</v>
      </c>
      <c r="X16" s="19">
        <f t="shared" si="9"/>
        <v>-0.265625</v>
      </c>
      <c r="Y16" s="17">
        <f t="shared" si="10"/>
        <v>743</v>
      </c>
      <c r="Z16" s="17">
        <f t="shared" si="11"/>
        <v>599</v>
      </c>
      <c r="AA16" s="11">
        <f t="shared" si="12"/>
        <v>-144</v>
      </c>
      <c r="AB16" s="18">
        <f t="shared" si="13"/>
        <v>-0.19380888290713325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42</v>
      </c>
      <c r="F17" s="17">
        <v>32</v>
      </c>
      <c r="G17" s="11">
        <f t="shared" si="0"/>
        <v>-10</v>
      </c>
      <c r="H17" s="19">
        <f t="shared" si="1"/>
        <v>-0.23809523809523808</v>
      </c>
      <c r="I17" s="17">
        <v>16</v>
      </c>
      <c r="J17" s="17">
        <v>13</v>
      </c>
      <c r="K17" s="11">
        <f t="shared" si="2"/>
        <v>-3</v>
      </c>
      <c r="L17" s="19">
        <f t="shared" si="3"/>
        <v>-0.1875</v>
      </c>
      <c r="M17" s="17">
        <v>7</v>
      </c>
      <c r="N17" s="17">
        <v>6</v>
      </c>
      <c r="O17" s="11">
        <f t="shared" si="4"/>
        <v>-1</v>
      </c>
      <c r="P17" s="19">
        <f t="shared" si="5"/>
        <v>-0.14285714285714285</v>
      </c>
      <c r="Q17" s="17">
        <v>39</v>
      </c>
      <c r="R17" s="17">
        <v>35</v>
      </c>
      <c r="S17" s="11">
        <f t="shared" si="6"/>
        <v>-4</v>
      </c>
      <c r="T17" s="19">
        <f t="shared" si="7"/>
        <v>-0.10256410256410256</v>
      </c>
      <c r="U17" s="17">
        <v>10</v>
      </c>
      <c r="V17" s="17">
        <v>10</v>
      </c>
      <c r="W17" s="11">
        <f t="shared" si="8"/>
        <v>0</v>
      </c>
      <c r="X17" s="19">
        <f t="shared" si="9"/>
        <v>0</v>
      </c>
      <c r="Y17" s="17">
        <f t="shared" si="10"/>
        <v>114</v>
      </c>
      <c r="Z17" s="17">
        <f t="shared" si="11"/>
        <v>96</v>
      </c>
      <c r="AA17" s="11">
        <f t="shared" si="12"/>
        <v>-18</v>
      </c>
      <c r="AB17" s="18">
        <f t="shared" si="13"/>
        <v>-0.15789473684210525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767</v>
      </c>
      <c r="F18" s="17">
        <v>338</v>
      </c>
      <c r="G18" s="11">
        <f t="shared" si="0"/>
        <v>-429</v>
      </c>
      <c r="H18" s="19">
        <f t="shared" si="1"/>
        <v>-0.55932203389830504</v>
      </c>
      <c r="I18" s="17">
        <v>389</v>
      </c>
      <c r="J18" s="17">
        <v>127</v>
      </c>
      <c r="K18" s="11">
        <f t="shared" si="2"/>
        <v>-262</v>
      </c>
      <c r="L18" s="19">
        <f t="shared" si="3"/>
        <v>-0.67352185089974292</v>
      </c>
      <c r="M18" s="17">
        <v>67</v>
      </c>
      <c r="N18" s="17">
        <v>26</v>
      </c>
      <c r="O18" s="11">
        <f t="shared" si="4"/>
        <v>-41</v>
      </c>
      <c r="P18" s="19">
        <f t="shared" si="5"/>
        <v>-0.61194029850746268</v>
      </c>
      <c r="Q18" s="17">
        <v>352</v>
      </c>
      <c r="R18" s="17">
        <v>154</v>
      </c>
      <c r="S18" s="11">
        <f t="shared" si="6"/>
        <v>-198</v>
      </c>
      <c r="T18" s="19">
        <f t="shared" si="7"/>
        <v>-0.5625</v>
      </c>
      <c r="U18" s="17">
        <v>236</v>
      </c>
      <c r="V18" s="17">
        <v>98</v>
      </c>
      <c r="W18" s="11">
        <f t="shared" si="8"/>
        <v>-138</v>
      </c>
      <c r="X18" s="19">
        <f t="shared" si="9"/>
        <v>-0.5847457627118644</v>
      </c>
      <c r="Y18" s="17">
        <f t="shared" si="10"/>
        <v>1811</v>
      </c>
      <c r="Z18" s="17">
        <f t="shared" si="11"/>
        <v>743</v>
      </c>
      <c r="AA18" s="11">
        <f t="shared" si="12"/>
        <v>-1068</v>
      </c>
      <c r="AB18" s="18">
        <f t="shared" si="13"/>
        <v>-0.58972943125345112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147</v>
      </c>
      <c r="F19" s="17">
        <v>134</v>
      </c>
      <c r="G19" s="11">
        <f t="shared" si="0"/>
        <v>-13</v>
      </c>
      <c r="H19" s="19">
        <f t="shared" si="1"/>
        <v>-8.8435374149659865E-2</v>
      </c>
      <c r="I19" s="17">
        <v>46</v>
      </c>
      <c r="J19" s="17">
        <v>41</v>
      </c>
      <c r="K19" s="11">
        <f t="shared" si="2"/>
        <v>-5</v>
      </c>
      <c r="L19" s="19">
        <f t="shared" si="3"/>
        <v>-0.10869565217391304</v>
      </c>
      <c r="M19" s="17">
        <v>13</v>
      </c>
      <c r="N19" s="17">
        <v>12</v>
      </c>
      <c r="O19" s="11">
        <f t="shared" si="4"/>
        <v>-1</v>
      </c>
      <c r="P19" s="19">
        <f t="shared" si="5"/>
        <v>-7.6923076923076927E-2</v>
      </c>
      <c r="Q19" s="17">
        <v>114</v>
      </c>
      <c r="R19" s="17">
        <v>108</v>
      </c>
      <c r="S19" s="11">
        <f t="shared" si="6"/>
        <v>-6</v>
      </c>
      <c r="T19" s="19">
        <f t="shared" si="7"/>
        <v>-5.2631578947368418E-2</v>
      </c>
      <c r="U19" s="17">
        <v>33</v>
      </c>
      <c r="V19" s="17">
        <v>30</v>
      </c>
      <c r="W19" s="11">
        <f t="shared" si="8"/>
        <v>-3</v>
      </c>
      <c r="X19" s="19">
        <f t="shared" si="9"/>
        <v>-9.0909090909090912E-2</v>
      </c>
      <c r="Y19" s="17">
        <f t="shared" si="10"/>
        <v>353</v>
      </c>
      <c r="Z19" s="17">
        <f t="shared" si="11"/>
        <v>325</v>
      </c>
      <c r="AA19" s="11">
        <f t="shared" si="12"/>
        <v>-28</v>
      </c>
      <c r="AB19" s="18">
        <f t="shared" si="13"/>
        <v>-7.9320113314447591E-2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1802</v>
      </c>
      <c r="F20" s="17">
        <v>976</v>
      </c>
      <c r="G20" s="11">
        <f t="shared" si="0"/>
        <v>-826</v>
      </c>
      <c r="H20" s="19">
        <f t="shared" si="1"/>
        <v>-0.45837957824639292</v>
      </c>
      <c r="I20" s="17">
        <v>628</v>
      </c>
      <c r="J20" s="17">
        <v>368</v>
      </c>
      <c r="K20" s="11">
        <f t="shared" si="2"/>
        <v>-260</v>
      </c>
      <c r="L20" s="19">
        <f t="shared" si="3"/>
        <v>-0.4140127388535032</v>
      </c>
      <c r="M20" s="17">
        <v>222</v>
      </c>
      <c r="N20" s="17">
        <v>96</v>
      </c>
      <c r="O20" s="11">
        <f t="shared" si="4"/>
        <v>-126</v>
      </c>
      <c r="P20" s="19">
        <f t="shared" si="5"/>
        <v>-0.56756756756756754</v>
      </c>
      <c r="Q20" s="17">
        <v>1458</v>
      </c>
      <c r="R20" s="17">
        <v>679</v>
      </c>
      <c r="S20" s="11">
        <f t="shared" si="6"/>
        <v>-779</v>
      </c>
      <c r="T20" s="19">
        <f t="shared" si="7"/>
        <v>-0.53429355281207136</v>
      </c>
      <c r="U20" s="17">
        <v>384</v>
      </c>
      <c r="V20" s="17">
        <v>222</v>
      </c>
      <c r="W20" s="11">
        <f t="shared" si="8"/>
        <v>-162</v>
      </c>
      <c r="X20" s="19">
        <f t="shared" si="9"/>
        <v>-0.421875</v>
      </c>
      <c r="Y20" s="17">
        <f t="shared" si="10"/>
        <v>4494</v>
      </c>
      <c r="Z20" s="17">
        <f t="shared" si="11"/>
        <v>2341</v>
      </c>
      <c r="AA20" s="11">
        <f t="shared" si="12"/>
        <v>-2153</v>
      </c>
      <c r="AB20" s="18">
        <f t="shared" si="13"/>
        <v>-0.47908322207387627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390</v>
      </c>
      <c r="F21" s="17">
        <v>325</v>
      </c>
      <c r="G21" s="11">
        <f t="shared" si="0"/>
        <v>-65</v>
      </c>
      <c r="H21" s="19">
        <f t="shared" si="1"/>
        <v>-0.16666666666666666</v>
      </c>
      <c r="I21" s="17">
        <v>190</v>
      </c>
      <c r="J21" s="17">
        <v>146</v>
      </c>
      <c r="K21" s="11">
        <f t="shared" si="2"/>
        <v>-44</v>
      </c>
      <c r="L21" s="19">
        <f t="shared" si="3"/>
        <v>-0.23157894736842105</v>
      </c>
      <c r="M21" s="17">
        <v>23</v>
      </c>
      <c r="N21" s="17">
        <v>22</v>
      </c>
      <c r="O21" s="11">
        <f t="shared" si="4"/>
        <v>-1</v>
      </c>
      <c r="P21" s="19">
        <f t="shared" si="5"/>
        <v>-4.3478260869565216E-2</v>
      </c>
      <c r="Q21" s="17">
        <v>266</v>
      </c>
      <c r="R21" s="17">
        <v>216</v>
      </c>
      <c r="S21" s="11">
        <f t="shared" si="6"/>
        <v>-50</v>
      </c>
      <c r="T21" s="19">
        <f t="shared" si="7"/>
        <v>-0.18796992481203006</v>
      </c>
      <c r="U21" s="17">
        <v>314</v>
      </c>
      <c r="V21" s="17">
        <v>272</v>
      </c>
      <c r="W21" s="11">
        <f t="shared" si="8"/>
        <v>-42</v>
      </c>
      <c r="X21" s="19">
        <f t="shared" si="9"/>
        <v>-0.13375796178343949</v>
      </c>
      <c r="Y21" s="17">
        <f t="shared" si="10"/>
        <v>1183</v>
      </c>
      <c r="Z21" s="17">
        <f t="shared" si="11"/>
        <v>981</v>
      </c>
      <c r="AA21" s="11">
        <f t="shared" si="12"/>
        <v>-202</v>
      </c>
      <c r="AB21" s="18">
        <f t="shared" si="13"/>
        <v>-0.17075232459847844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5859</v>
      </c>
      <c r="F22" s="40">
        <f>SUM(F6:F21)</f>
        <v>4111</v>
      </c>
      <c r="G22" s="43">
        <f t="shared" si="0"/>
        <v>-1748</v>
      </c>
      <c r="H22" s="44">
        <f t="shared" si="1"/>
        <v>-0.29834442737668543</v>
      </c>
      <c r="I22" s="40">
        <f>SUM(I6:I21)</f>
        <v>2653</v>
      </c>
      <c r="J22" s="40">
        <f>SUM(J6:J21)</f>
        <v>1794</v>
      </c>
      <c r="K22" s="40">
        <f t="shared" ref="K22" si="14">J22-I22</f>
        <v>-859</v>
      </c>
      <c r="L22" s="41">
        <f t="shared" ref="L22" si="15">K22/I22</f>
        <v>-0.32378439502450057</v>
      </c>
      <c r="M22" s="40">
        <f>SUM(M6:M21)</f>
        <v>967</v>
      </c>
      <c r="N22" s="40">
        <f>SUM(N6:N21)</f>
        <v>646</v>
      </c>
      <c r="O22" s="40">
        <f t="shared" ref="O22" si="16">N22-M22</f>
        <v>-321</v>
      </c>
      <c r="P22" s="41">
        <f t="shared" ref="P22" si="17">O22/M22</f>
        <v>-0.33195449844881075</v>
      </c>
      <c r="Q22" s="40">
        <f>SUM(Q6:Q21)</f>
        <v>4664</v>
      </c>
      <c r="R22" s="40">
        <f>SUM(R6:R21)</f>
        <v>3290</v>
      </c>
      <c r="S22" s="40">
        <f t="shared" ref="S22" si="18">R22-Q22</f>
        <v>-1374</v>
      </c>
      <c r="T22" s="41">
        <f t="shared" ref="T22" si="19">S22/Q22</f>
        <v>-0.29459691252144082</v>
      </c>
      <c r="U22" s="47">
        <f>SUM(U6:U21)</f>
        <v>2138</v>
      </c>
      <c r="V22" s="40">
        <f>SUM(V6:V21)</f>
        <v>1483</v>
      </c>
      <c r="W22" s="40">
        <f t="shared" si="8"/>
        <v>-655</v>
      </c>
      <c r="X22" s="41">
        <f t="shared" ref="X22" si="20">W22/U22</f>
        <v>-0.30636108512628624</v>
      </c>
      <c r="Y22" s="40">
        <f>SUM(Y6:Y21)</f>
        <v>16281</v>
      </c>
      <c r="Z22" s="40">
        <f>SUM(Z6:Z21)</f>
        <v>11324</v>
      </c>
      <c r="AA22" s="40">
        <f t="shared" ref="AA22" si="21">Z22-Y22</f>
        <v>-4957</v>
      </c>
      <c r="AB22" s="42">
        <f t="shared" ref="AB22" si="22">AA22/Y22</f>
        <v>-0.30446532768257478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2021-10-25T06:03:04Z</cp:lastPrinted>
  <dcterms:created xsi:type="dcterms:W3CDTF">2003-11-04T06:27:00Z</dcterms:created>
  <dcterms:modified xsi:type="dcterms:W3CDTF">2021-10-25T06:03:07Z</dcterms:modified>
</cp:coreProperties>
</file>